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f0180\CWS_KPI\BIPT  Reporting\BI-Monthly KPIs\2018-03-04 towards BIPT\"/>
    </mc:Choice>
  </mc:AlternateContent>
  <bookViews>
    <workbookView xWindow="-12" yWindow="5040" windowWidth="19440" windowHeight="5100" tabRatio="733"/>
  </bookViews>
  <sheets>
    <sheet name="E-Tools Availability" sheetId="7" r:id="rId1"/>
    <sheet name="Sheet1" sheetId="8" r:id="rId2"/>
  </sheets>
  <calcPr calcId="152511"/>
</workbook>
</file>

<file path=xl/calcChain.xml><?xml version="1.0" encoding="utf-8"?>
<calcChain xmlns="http://schemas.openxmlformats.org/spreadsheetml/2006/main">
  <c r="B19" i="7" l="1"/>
  <c r="B22" i="7"/>
  <c r="B23" i="7"/>
  <c r="A3" i="8"/>
  <c r="A4" i="8"/>
  <c r="A5" i="8"/>
  <c r="A6" i="8"/>
  <c r="A7" i="8"/>
  <c r="A8" i="8"/>
  <c r="A2" i="8"/>
  <c r="B20" i="7"/>
  <c r="E10" i="7"/>
  <c r="D10" i="7"/>
  <c r="E2" i="8"/>
  <c r="E6" i="7"/>
  <c r="E3" i="8"/>
  <c r="E7" i="7"/>
  <c r="E4" i="8"/>
  <c r="E8" i="7" s="1"/>
  <c r="E5" i="8"/>
  <c r="E9" i="7"/>
  <c r="E6" i="8"/>
  <c r="E7" i="8"/>
  <c r="E11" i="7" s="1"/>
  <c r="E8" i="8"/>
  <c r="E12" i="7" s="1"/>
  <c r="D3" i="8"/>
  <c r="D7" i="7" s="1"/>
  <c r="D4" i="8"/>
  <c r="D8" i="7"/>
  <c r="D5" i="8"/>
  <c r="D9" i="7"/>
  <c r="D6" i="8"/>
  <c r="D7" i="8"/>
  <c r="D11" i="7"/>
  <c r="D8" i="8"/>
  <c r="D12" i="7" s="1"/>
  <c r="D2" i="8"/>
  <c r="D6" i="7"/>
  <c r="D14" i="7"/>
  <c r="D1" i="7"/>
  <c r="E4" i="7"/>
  <c r="A14" i="8" s="1"/>
  <c r="D4" i="7"/>
  <c r="B1" i="8" s="1"/>
  <c r="A13" i="8"/>
  <c r="C1" i="8"/>
  <c r="D20" i="7" l="1"/>
  <c r="D22" i="7"/>
  <c r="D23" i="7"/>
  <c r="D19" i="7"/>
</calcChain>
</file>

<file path=xl/sharedStrings.xml><?xml version="1.0" encoding="utf-8"?>
<sst xmlns="http://schemas.openxmlformats.org/spreadsheetml/2006/main" count="30" uniqueCount="24">
  <si>
    <t>Unit</t>
  </si>
  <si>
    <t>SLO</t>
  </si>
  <si>
    <t>WH</t>
  </si>
  <si>
    <t>LLU GUI</t>
  </si>
  <si>
    <t>LLU XML</t>
  </si>
  <si>
    <t>XDSL Availability Tool GUI</t>
  </si>
  <si>
    <t>XDSL Availability Tool XML</t>
  </si>
  <si>
    <t>XML Ordering</t>
  </si>
  <si>
    <t>E-Troubleshooting</t>
  </si>
  <si>
    <t>Open Calendar</t>
  </si>
  <si>
    <t xml:space="preserve">    E-Tools Unavailability</t>
  </si>
  <si>
    <t>OC Response Time</t>
  </si>
  <si>
    <t>&lt; 02:20</t>
  </si>
  <si>
    <t>&gt; 02:20</t>
  </si>
  <si>
    <t>Volume</t>
  </si>
  <si>
    <t>Percentage</t>
  </si>
  <si>
    <t>Provide-New</t>
  </si>
  <si>
    <t>&lt; 02:50</t>
  </si>
  <si>
    <t>Provide-Convert &amp; Provide-Change-Owner</t>
  </si>
  <si>
    <t>&gt; 02:50</t>
  </si>
  <si>
    <t>&lt;2:20</t>
  </si>
  <si>
    <t>&gt;2:20</t>
  </si>
  <si>
    <t>&lt;2:50</t>
  </si>
  <si>
    <t>&gt;2:50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</si>
</sst>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[$-F400]h:mm:ss\ AM/PM"/>
  </numFmts>
  <fonts count="31" x14ac:knownFonts="1">
    <font>
      <sz val="10"/>
      <name val="Arial"/>
    </font>
    <font>
      <sz val="10"/>
      <name val="Arial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2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rgb="FF0000FF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00FF"/>
      <name val="Arial"/>
      <family val="2"/>
    </font>
    <font>
      <b/>
      <sz val="8"/>
      <color theme="4" tint="-0.499984740745262"/>
      <name val="Verdana"/>
      <family val="2"/>
    </font>
    <font>
      <b/>
      <sz val="8"/>
      <color rgb="FF002060"/>
      <name val="Verdana"/>
      <family val="2"/>
    </font>
    <font>
      <sz val="10"/>
      <color theme="0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9E9F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B3B3B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24" applyNumberFormat="0" applyAlignment="0" applyProtection="0"/>
    <xf numFmtId="0" fontId="13" fillId="28" borderId="25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26" applyNumberFormat="0" applyFill="0" applyAlignment="0" applyProtection="0"/>
    <xf numFmtId="0" fontId="17" fillId="0" borderId="27" applyNumberFormat="0" applyFill="0" applyAlignment="0" applyProtection="0"/>
    <xf numFmtId="0" fontId="18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0" borderId="24" applyNumberFormat="0" applyAlignment="0" applyProtection="0"/>
    <xf numFmtId="0" fontId="21" fillId="0" borderId="29" applyNumberFormat="0" applyFill="0" applyAlignment="0" applyProtection="0"/>
    <xf numFmtId="0" fontId="22" fillId="31" borderId="0" applyNumberFormat="0" applyBorder="0" applyAlignment="0" applyProtection="0"/>
    <xf numFmtId="0" fontId="9" fillId="32" borderId="30" applyNumberFormat="0" applyFont="0" applyAlignment="0" applyProtection="0"/>
    <xf numFmtId="0" fontId="9" fillId="32" borderId="30" applyNumberFormat="0" applyFont="0" applyAlignment="0" applyProtection="0"/>
    <xf numFmtId="0" fontId="23" fillId="27" borderId="31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2" applyNumberFormat="0" applyFill="0" applyAlignment="0" applyProtection="0"/>
    <xf numFmtId="0" fontId="26" fillId="0" borderId="0" applyNumberFormat="0" applyFill="0" applyBorder="0" applyAlignment="0" applyProtection="0"/>
  </cellStyleXfs>
  <cellXfs count="53">
    <xf numFmtId="0" fontId="1" fillId="0" borderId="0" xfId="0" applyFont="1"/>
    <xf numFmtId="0" fontId="3" fillId="0" borderId="0" xfId="0" applyFont="1"/>
    <xf numFmtId="9" fontId="1" fillId="0" borderId="0" xfId="53" applyFont="1"/>
    <xf numFmtId="0" fontId="3" fillId="33" borderId="1" xfId="0" applyFont="1" applyFill="1" applyBorder="1"/>
    <xf numFmtId="0" fontId="6" fillId="34" borderId="1" xfId="0" applyFont="1" applyFill="1" applyBorder="1" applyAlignment="1">
      <alignment horizontal="center" vertical="center" wrapText="1"/>
    </xf>
    <xf numFmtId="0" fontId="5" fillId="35" borderId="1" xfId="0" applyFont="1" applyFill="1" applyBorder="1" applyAlignment="1">
      <alignment horizontal="center" vertical="center"/>
    </xf>
    <xf numFmtId="0" fontId="27" fillId="36" borderId="1" xfId="46" applyFont="1" applyFill="1" applyBorder="1" applyAlignment="1">
      <alignment horizontal="left" vertical="center" wrapText="1"/>
    </xf>
    <xf numFmtId="0" fontId="28" fillId="36" borderId="1" xfId="0" applyFont="1" applyFill="1" applyBorder="1" applyAlignment="1">
      <alignment horizontal="left" vertical="center" wrapText="1"/>
    </xf>
    <xf numFmtId="0" fontId="28" fillId="36" borderId="1" xfId="0" applyFont="1" applyFill="1" applyBorder="1" applyAlignment="1">
      <alignment horizontal="center" vertical="center" wrapText="1"/>
    </xf>
    <xf numFmtId="21" fontId="29" fillId="34" borderId="1" xfId="0" applyNumberFormat="1" applyFont="1" applyFill="1" applyBorder="1" applyAlignment="1">
      <alignment horizontal="center" vertical="center" wrapText="1"/>
    </xf>
    <xf numFmtId="0" fontId="3" fillId="33" borderId="2" xfId="0" applyFont="1" applyFill="1" applyBorder="1"/>
    <xf numFmtId="0" fontId="5" fillId="35" borderId="3" xfId="0" applyFont="1" applyFill="1" applyBorder="1" applyAlignment="1">
      <alignment horizontal="center" vertical="center"/>
    </xf>
    <xf numFmtId="0" fontId="2" fillId="37" borderId="2" xfId="0" applyFont="1" applyFill="1" applyBorder="1" applyAlignment="1">
      <alignment horizontal="left" vertical="center"/>
    </xf>
    <xf numFmtId="0" fontId="27" fillId="36" borderId="2" xfId="46" applyFont="1" applyFill="1" applyBorder="1" applyAlignment="1">
      <alignment horizontal="left" vertical="center" wrapText="1"/>
    </xf>
    <xf numFmtId="0" fontId="27" fillId="36" borderId="4" xfId="46" applyFont="1" applyFill="1" applyBorder="1" applyAlignment="1">
      <alignment horizontal="left" vertical="center" wrapText="1"/>
    </xf>
    <xf numFmtId="0" fontId="28" fillId="36" borderId="5" xfId="0" applyFont="1" applyFill="1" applyBorder="1" applyAlignment="1">
      <alignment horizontal="left" vertical="center" wrapText="1"/>
    </xf>
    <xf numFmtId="0" fontId="28" fillId="36" borderId="5" xfId="0" applyFont="1" applyFill="1" applyBorder="1" applyAlignment="1">
      <alignment horizontal="center" vertical="center" wrapText="1"/>
    </xf>
    <xf numFmtId="0" fontId="8" fillId="37" borderId="1" xfId="0" applyFont="1" applyFill="1" applyBorder="1" applyAlignment="1">
      <alignment horizontal="left" vertical="center"/>
    </xf>
    <xf numFmtId="21" fontId="29" fillId="34" borderId="1" xfId="0" applyNumberFormat="1" applyFont="1" applyFill="1" applyBorder="1" applyAlignment="1">
      <alignment horizontal="center" vertical="center" wrapText="1"/>
    </xf>
    <xf numFmtId="167" fontId="3" fillId="0" borderId="0" xfId="0" applyNumberFormat="1" applyFont="1"/>
    <xf numFmtId="0" fontId="3" fillId="0" borderId="0" xfId="0" applyNumberFormat="1" applyFont="1"/>
    <xf numFmtId="0" fontId="1" fillId="0" borderId="0" xfId="0" applyNumberFormat="1" applyFont="1"/>
    <xf numFmtId="0" fontId="3" fillId="0" borderId="0" xfId="53" applyNumberFormat="1" applyFont="1"/>
    <xf numFmtId="14" fontId="30" fillId="0" borderId="0" xfId="0" applyNumberFormat="1" applyFont="1"/>
    <xf numFmtId="167" fontId="1" fillId="0" borderId="0" xfId="0" applyNumberFormat="1" applyFont="1"/>
    <xf numFmtId="0" fontId="28" fillId="36" borderId="1" xfId="0" applyFont="1" applyFill="1" applyBorder="1" applyAlignment="1">
      <alignment horizontal="center" vertical="center" wrapText="1"/>
    </xf>
    <xf numFmtId="10" fontId="29" fillId="34" borderId="1" xfId="0" applyNumberFormat="1" applyFont="1" applyFill="1" applyBorder="1" applyAlignment="1">
      <alignment horizontal="center" vertical="center" wrapText="1"/>
    </xf>
    <xf numFmtId="21" fontId="29" fillId="34" borderId="1" xfId="0" applyNumberFormat="1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/>
    </xf>
    <xf numFmtId="0" fontId="5" fillId="38" borderId="6" xfId="0" applyFont="1" applyFill="1" applyBorder="1" applyAlignment="1">
      <alignment horizontal="center" vertical="center"/>
    </xf>
    <xf numFmtId="0" fontId="5" fillId="38" borderId="7" xfId="0" applyFont="1" applyFill="1" applyBorder="1" applyAlignment="1">
      <alignment horizontal="center" vertical="center"/>
    </xf>
    <xf numFmtId="0" fontId="5" fillId="38" borderId="1" xfId="0" applyFont="1" applyFill="1" applyBorder="1" applyAlignment="1">
      <alignment horizontal="center" vertical="center"/>
    </xf>
    <xf numFmtId="0" fontId="5" fillId="38" borderId="3" xfId="0" applyFont="1" applyFill="1" applyBorder="1" applyAlignment="1">
      <alignment horizontal="center" vertical="center"/>
    </xf>
    <xf numFmtId="0" fontId="6" fillId="34" borderId="1" xfId="0" applyFont="1" applyFill="1" applyBorder="1" applyAlignment="1">
      <alignment horizontal="center" vertical="center" wrapText="1"/>
    </xf>
    <xf numFmtId="3" fontId="28" fillId="36" borderId="1" xfId="0" applyNumberFormat="1" applyFont="1" applyFill="1" applyBorder="1" applyAlignment="1">
      <alignment horizontal="center" vertical="center" wrapText="1"/>
    </xf>
    <xf numFmtId="0" fontId="2" fillId="38" borderId="8" xfId="0" applyFont="1" applyFill="1" applyBorder="1" applyAlignment="1">
      <alignment horizontal="center" vertical="center"/>
    </xf>
    <xf numFmtId="0" fontId="2" fillId="38" borderId="9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  <xf numFmtId="0" fontId="5" fillId="35" borderId="1" xfId="0" applyFont="1" applyFill="1" applyBorder="1" applyAlignment="1">
      <alignment horizontal="center" vertical="center"/>
    </xf>
    <xf numFmtId="2" fontId="1" fillId="0" borderId="0" xfId="0" applyNumberFormat="1" applyFont="1"/>
  </cellXfs>
  <cellStyles count="5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Hyperlink" xfId="46" builtinId="8"/>
    <cellStyle name="Input" xfId="47" builtinId="20" customBuiltin="1"/>
    <cellStyle name="Linked Cell" xfId="48" builtinId="24" customBuiltin="1"/>
    <cellStyle name="Neutral" xfId="49" builtinId="28" customBuiltin="1"/>
    <cellStyle name="Normal" xfId="0" builtinId="0"/>
    <cellStyle name="Note" xfId="50" builtinId="10" customBuiltin="1"/>
    <cellStyle name="Note 2" xfId="51"/>
    <cellStyle name="Output" xfId="52" builtinId="21" customBuiltin="1"/>
    <cellStyle name="Percent" xfId="53" builtinId="5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I5" sqref="I5"/>
    </sheetView>
  </sheetViews>
  <sheetFormatPr defaultColWidth="33.6640625" defaultRowHeight="20.25" customHeight="1" x14ac:dyDescent="0.25"/>
  <cols>
    <col min="1" max="1" width="71.88671875" customWidth="1"/>
    <col min="2" max="3" width="8.33203125" customWidth="1"/>
    <col min="4" max="4" width="22.6640625" customWidth="1"/>
    <col min="5" max="5" width="22.44140625" customWidth="1"/>
    <col min="6" max="7" width="8" style="21" customWidth="1"/>
    <col min="8" max="9" width="10.109375" bestFit="1" customWidth="1"/>
  </cols>
  <sheetData>
    <row r="1" spans="1:9" s="1" customFormat="1" ht="20.25" customHeight="1" x14ac:dyDescent="0.2">
      <c r="A1" s="36" t="s">
        <v>10</v>
      </c>
      <c r="B1" s="37"/>
      <c r="C1" s="38"/>
      <c r="D1" s="30" t="str">
        <f>TEXT($F$1,"mmmm") &amp; " - " &amp; TEXT($F$1+31,"mmmm yyy")</f>
        <v>March - April 2018</v>
      </c>
      <c r="E1" s="31"/>
      <c r="F1" s="23">
        <v>43160</v>
      </c>
      <c r="G1" s="20"/>
    </row>
    <row r="2" spans="1:9" s="1" customFormat="1" ht="15.75" customHeight="1" x14ac:dyDescent="0.2">
      <c r="A2" s="39"/>
      <c r="B2" s="40"/>
      <c r="C2" s="41"/>
      <c r="D2" s="32"/>
      <c r="E2" s="33"/>
      <c r="F2" s="20"/>
      <c r="G2" s="20"/>
      <c r="I2" s="19"/>
    </row>
    <row r="3" spans="1:9" s="1" customFormat="1" ht="14.25" customHeight="1" x14ac:dyDescent="0.2">
      <c r="A3" s="42"/>
      <c r="B3" s="43"/>
      <c r="C3" s="44"/>
      <c r="D3" s="32"/>
      <c r="E3" s="33"/>
      <c r="F3" s="20"/>
      <c r="G3" s="20"/>
    </row>
    <row r="4" spans="1:9" s="1" customFormat="1" ht="20.25" customHeight="1" x14ac:dyDescent="0.2">
      <c r="A4" s="10"/>
      <c r="B4" s="4" t="s">
        <v>0</v>
      </c>
      <c r="C4" s="4" t="s">
        <v>1</v>
      </c>
      <c r="D4" s="5" t="str">
        <f>TEXT(F1,"mmmm")</f>
        <v>March</v>
      </c>
      <c r="E4" s="11" t="str">
        <f>TEXT(F1+31,"mmmm")</f>
        <v>April</v>
      </c>
      <c r="F4" s="20"/>
      <c r="G4" s="20"/>
    </row>
    <row r="5" spans="1:9" s="1" customFormat="1" ht="20.25" customHeight="1" x14ac:dyDescent="0.2">
      <c r="A5" s="12"/>
      <c r="B5" s="28"/>
      <c r="C5" s="29"/>
      <c r="D5" s="28"/>
      <c r="E5" s="50"/>
      <c r="F5" s="20"/>
      <c r="G5" s="20"/>
    </row>
    <row r="6" spans="1:9" s="1" customFormat="1" ht="20.25" customHeight="1" x14ac:dyDescent="0.2">
      <c r="A6" s="13" t="s">
        <v>3</v>
      </c>
      <c r="B6" s="7" t="s">
        <v>2</v>
      </c>
      <c r="C6" s="8">
        <v>6</v>
      </c>
      <c r="D6" s="9">
        <f>Sheet1!D2</f>
        <v>3.125E-2</v>
      </c>
      <c r="E6" s="18">
        <f>Sheet1!E2</f>
        <v>0.15277916666666666</v>
      </c>
      <c r="F6" s="20"/>
      <c r="G6" s="20"/>
      <c r="H6" s="19"/>
      <c r="I6" s="19"/>
    </row>
    <row r="7" spans="1:9" s="1" customFormat="1" ht="20.25" customHeight="1" x14ac:dyDescent="0.2">
      <c r="A7" s="13" t="s">
        <v>4</v>
      </c>
      <c r="B7" s="7" t="s">
        <v>2</v>
      </c>
      <c r="C7" s="8">
        <v>6</v>
      </c>
      <c r="D7" s="9">
        <f>Sheet1!D3</f>
        <v>4.5141666666666663E-2</v>
      </c>
      <c r="E7" s="18">
        <f>Sheet1!E3</f>
        <v>7.8125E-2</v>
      </c>
      <c r="F7" s="20"/>
      <c r="G7" s="20"/>
      <c r="H7" s="19"/>
      <c r="I7" s="19"/>
    </row>
    <row r="8" spans="1:9" s="1" customFormat="1" ht="20.25" customHeight="1" x14ac:dyDescent="0.2">
      <c r="A8" s="13" t="s">
        <v>5</v>
      </c>
      <c r="B8" s="7" t="s">
        <v>2</v>
      </c>
      <c r="C8" s="8">
        <v>6</v>
      </c>
      <c r="D8" s="18">
        <f>Sheet1!D4</f>
        <v>1.0416666666666666E-2</v>
      </c>
      <c r="E8" s="18">
        <f>Sheet1!E4</f>
        <v>0.29514166666666669</v>
      </c>
      <c r="F8" s="20"/>
      <c r="G8" s="20"/>
      <c r="H8" s="19"/>
      <c r="I8" s="19"/>
    </row>
    <row r="9" spans="1:9" s="1" customFormat="1" ht="20.25" customHeight="1" x14ac:dyDescent="0.2">
      <c r="A9" s="13" t="s">
        <v>6</v>
      </c>
      <c r="B9" s="7" t="s">
        <v>2</v>
      </c>
      <c r="C9" s="8">
        <v>6</v>
      </c>
      <c r="D9" s="18">
        <f>Sheet1!D5</f>
        <v>0</v>
      </c>
      <c r="E9" s="18">
        <f>Sheet1!E5</f>
        <v>0.11110833333333332</v>
      </c>
      <c r="F9" s="20"/>
      <c r="G9" s="20"/>
      <c r="H9" s="19"/>
      <c r="I9" s="19"/>
    </row>
    <row r="10" spans="1:9" s="1" customFormat="1" ht="20.25" customHeight="1" x14ac:dyDescent="0.2">
      <c r="A10" s="13" t="s">
        <v>7</v>
      </c>
      <c r="B10" s="7" t="s">
        <v>2</v>
      </c>
      <c r="C10" s="8">
        <v>6</v>
      </c>
      <c r="D10" s="18">
        <f>Sheet1!D6</f>
        <v>0</v>
      </c>
      <c r="E10" s="18">
        <f>Sheet1!E6</f>
        <v>0</v>
      </c>
      <c r="F10" s="20"/>
      <c r="G10" s="20"/>
      <c r="H10" s="19"/>
      <c r="I10" s="19"/>
    </row>
    <row r="11" spans="1:9" s="1" customFormat="1" ht="20.25" customHeight="1" x14ac:dyDescent="0.2">
      <c r="A11" s="13" t="s">
        <v>8</v>
      </c>
      <c r="B11" s="7" t="s">
        <v>2</v>
      </c>
      <c r="C11" s="8">
        <v>6</v>
      </c>
      <c r="D11" s="18">
        <f>Sheet1!D7</f>
        <v>0</v>
      </c>
      <c r="E11" s="18">
        <f>Sheet1!E7</f>
        <v>2.0833333333333332E-2</v>
      </c>
      <c r="F11" s="20"/>
      <c r="G11" s="20"/>
      <c r="H11" s="19"/>
      <c r="I11" s="19"/>
    </row>
    <row r="12" spans="1:9" s="1" customFormat="1" ht="20.25" customHeight="1" thickBot="1" x14ac:dyDescent="0.25">
      <c r="A12" s="14" t="s">
        <v>9</v>
      </c>
      <c r="B12" s="15" t="s">
        <v>2</v>
      </c>
      <c r="C12" s="16">
        <v>12</v>
      </c>
      <c r="D12" s="18">
        <f>Sheet1!D8</f>
        <v>0</v>
      </c>
      <c r="E12" s="18">
        <f>Sheet1!E8</f>
        <v>5.3472208333333333E-2</v>
      </c>
      <c r="F12" s="20"/>
      <c r="G12" s="20"/>
      <c r="H12" s="19"/>
      <c r="I12" s="19"/>
    </row>
    <row r="13" spans="1:9" ht="20.25" customHeight="1" thickBot="1" x14ac:dyDescent="0.3"/>
    <row r="14" spans="1:9" ht="20.25" customHeight="1" x14ac:dyDescent="0.25">
      <c r="A14" s="45" t="s">
        <v>11</v>
      </c>
      <c r="B14" s="46"/>
      <c r="C14" s="47"/>
      <c r="D14" s="30" t="str">
        <f>TEXT($F$1,"mmmm") &amp; " - " &amp; TEXT($F$1+31,"mmmm yyy")</f>
        <v>March - April 2018</v>
      </c>
      <c r="E14" s="31"/>
    </row>
    <row r="15" spans="1:9" ht="20.25" customHeight="1" x14ac:dyDescent="0.25">
      <c r="A15" s="48"/>
      <c r="B15" s="40"/>
      <c r="C15" s="41"/>
      <c r="D15" s="32"/>
      <c r="E15" s="33"/>
    </row>
    <row r="16" spans="1:9" ht="20.25" customHeight="1" x14ac:dyDescent="0.25">
      <c r="A16" s="49"/>
      <c r="B16" s="43"/>
      <c r="C16" s="44"/>
      <c r="D16" s="32"/>
      <c r="E16" s="33"/>
    </row>
    <row r="17" spans="1:7" s="1" customFormat="1" ht="20.25" customHeight="1" x14ac:dyDescent="0.25">
      <c r="A17" s="3"/>
      <c r="B17" s="34" t="s">
        <v>14</v>
      </c>
      <c r="C17" s="34"/>
      <c r="D17" s="51" t="s">
        <v>15</v>
      </c>
      <c r="E17" s="51"/>
      <c r="F17" s="21"/>
      <c r="G17" s="20"/>
    </row>
    <row r="18" spans="1:7" s="1" customFormat="1" ht="20.25" customHeight="1" x14ac:dyDescent="0.2">
      <c r="A18" s="17" t="s">
        <v>16</v>
      </c>
      <c r="B18" s="28"/>
      <c r="C18" s="29"/>
      <c r="D18" s="28"/>
      <c r="E18" s="29"/>
      <c r="F18" s="20"/>
      <c r="G18" s="20"/>
    </row>
    <row r="19" spans="1:7" s="1" customFormat="1" ht="20.25" customHeight="1" x14ac:dyDescent="0.2">
      <c r="A19" s="6" t="s">
        <v>12</v>
      </c>
      <c r="B19" s="35">
        <f>SUM(Sheet1!B13:B14)</f>
        <v>2775</v>
      </c>
      <c r="C19" s="35"/>
      <c r="D19" s="26">
        <f>B19/SUM(B19:C20)</f>
        <v>1</v>
      </c>
      <c r="E19" s="27"/>
      <c r="F19" s="20"/>
      <c r="G19" s="22"/>
    </row>
    <row r="20" spans="1:7" s="1" customFormat="1" ht="20.25" customHeight="1" x14ac:dyDescent="0.2">
      <c r="A20" s="6" t="s">
        <v>13</v>
      </c>
      <c r="B20" s="25">
        <f>SUM(Sheet1!C13:C14)</f>
        <v>0</v>
      </c>
      <c r="C20" s="25"/>
      <c r="D20" s="26">
        <f>B20/SUM(B19:C20)</f>
        <v>0</v>
      </c>
      <c r="E20" s="27"/>
      <c r="F20" s="20"/>
      <c r="G20" s="22"/>
    </row>
    <row r="21" spans="1:7" ht="20.25" customHeight="1" x14ac:dyDescent="0.25">
      <c r="A21" s="17" t="s">
        <v>18</v>
      </c>
      <c r="B21" s="28"/>
      <c r="C21" s="29"/>
      <c r="D21" s="28"/>
      <c r="E21" s="29"/>
    </row>
    <row r="22" spans="1:7" ht="20.25" customHeight="1" x14ac:dyDescent="0.25">
      <c r="A22" s="6" t="s">
        <v>17</v>
      </c>
      <c r="B22" s="25">
        <f>SUM(Sheet1!D13:D14)</f>
        <v>66</v>
      </c>
      <c r="C22" s="25"/>
      <c r="D22" s="26">
        <f>B22/SUM(B22:C23)</f>
        <v>0.86842105263157898</v>
      </c>
      <c r="E22" s="27"/>
    </row>
    <row r="23" spans="1:7" ht="20.25" customHeight="1" x14ac:dyDescent="0.25">
      <c r="A23" s="6" t="s">
        <v>19</v>
      </c>
      <c r="B23" s="25">
        <f>SUM(Sheet1!E13:E14)</f>
        <v>10</v>
      </c>
      <c r="C23" s="25"/>
      <c r="D23" s="26">
        <f>B23/SUM(B22:C23)</f>
        <v>0.13157894736842105</v>
      </c>
      <c r="E23" s="27"/>
      <c r="F23" s="20"/>
      <c r="G23" s="22"/>
    </row>
    <row r="24" spans="1:7" ht="20.25" customHeight="1" x14ac:dyDescent="0.25">
      <c r="D24" s="2"/>
    </row>
  </sheetData>
  <mergeCells count="20">
    <mergeCell ref="D1:E3"/>
    <mergeCell ref="D14:E16"/>
    <mergeCell ref="B17:C17"/>
    <mergeCell ref="B19:C19"/>
    <mergeCell ref="A1:C3"/>
    <mergeCell ref="A14:C16"/>
    <mergeCell ref="D5:E5"/>
    <mergeCell ref="D18:E18"/>
    <mergeCell ref="B5:C5"/>
    <mergeCell ref="D17:E17"/>
    <mergeCell ref="B23:C23"/>
    <mergeCell ref="D23:E23"/>
    <mergeCell ref="B22:C22"/>
    <mergeCell ref="D22:E22"/>
    <mergeCell ref="B18:C18"/>
    <mergeCell ref="B21:C21"/>
    <mergeCell ref="D21:E21"/>
    <mergeCell ref="B20:C20"/>
    <mergeCell ref="D19:E19"/>
    <mergeCell ref="D20:E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H8" sqref="H8"/>
    </sheetView>
  </sheetViews>
  <sheetFormatPr defaultRowHeight="13.2" x14ac:dyDescent="0.25"/>
  <cols>
    <col min="1" max="1" width="23.44140625" bestFit="1" customWidth="1"/>
  </cols>
  <sheetData>
    <row r="1" spans="1:6" x14ac:dyDescent="0.25">
      <c r="B1" t="str">
        <f>'E-Tools Availability'!D4</f>
        <v>March</v>
      </c>
      <c r="C1" t="str">
        <f>'E-Tools Availability'!E4</f>
        <v>April</v>
      </c>
    </row>
    <row r="2" spans="1:6" x14ac:dyDescent="0.25">
      <c r="A2" t="str">
        <f>'E-Tools Availability'!A6</f>
        <v>LLU GUI</v>
      </c>
      <c r="B2">
        <v>0.75</v>
      </c>
      <c r="C2">
        <v>3.6667000000000001</v>
      </c>
      <c r="D2" s="24">
        <f>B2/24</f>
        <v>3.125E-2</v>
      </c>
      <c r="E2" s="24">
        <f>C2/24</f>
        <v>0.15277916666666666</v>
      </c>
    </row>
    <row r="3" spans="1:6" x14ac:dyDescent="0.25">
      <c r="A3" t="str">
        <f>'E-Tools Availability'!A7</f>
        <v>LLU XML</v>
      </c>
      <c r="B3">
        <v>1.0833999999999999</v>
      </c>
      <c r="C3">
        <v>1.875</v>
      </c>
      <c r="D3" s="24">
        <f t="shared" ref="D3:E8" si="0">B3/24</f>
        <v>4.5141666666666663E-2</v>
      </c>
      <c r="E3" s="24">
        <f t="shared" si="0"/>
        <v>7.8125E-2</v>
      </c>
      <c r="F3" s="52"/>
    </row>
    <row r="4" spans="1:6" x14ac:dyDescent="0.25">
      <c r="A4" t="str">
        <f>'E-Tools Availability'!A8</f>
        <v>XDSL Availability Tool GUI</v>
      </c>
      <c r="B4">
        <v>0.25</v>
      </c>
      <c r="C4">
        <v>7.0834000000000001</v>
      </c>
      <c r="D4" s="24">
        <f t="shared" si="0"/>
        <v>1.0416666666666666E-2</v>
      </c>
      <c r="E4" s="24">
        <f t="shared" si="0"/>
        <v>0.29514166666666669</v>
      </c>
    </row>
    <row r="5" spans="1:6" x14ac:dyDescent="0.25">
      <c r="A5" t="str">
        <f>'E-Tools Availability'!A9</f>
        <v>XDSL Availability Tool XML</v>
      </c>
      <c r="B5">
        <v>0</v>
      </c>
      <c r="C5">
        <v>2.6665999999999999</v>
      </c>
      <c r="D5" s="24">
        <f t="shared" si="0"/>
        <v>0</v>
      </c>
      <c r="E5" s="24">
        <f t="shared" si="0"/>
        <v>0.11110833333333332</v>
      </c>
    </row>
    <row r="6" spans="1:6" x14ac:dyDescent="0.25">
      <c r="A6" t="str">
        <f>'E-Tools Availability'!A10</f>
        <v>XML Ordering</v>
      </c>
      <c r="B6">
        <v>0</v>
      </c>
      <c r="C6">
        <v>0</v>
      </c>
      <c r="D6" s="24">
        <f t="shared" si="0"/>
        <v>0</v>
      </c>
      <c r="E6" s="24">
        <f t="shared" si="0"/>
        <v>0</v>
      </c>
    </row>
    <row r="7" spans="1:6" x14ac:dyDescent="0.25">
      <c r="A7" t="str">
        <f>'E-Tools Availability'!A11</f>
        <v>E-Troubleshooting</v>
      </c>
      <c r="B7">
        <v>0</v>
      </c>
      <c r="C7">
        <v>0.5</v>
      </c>
      <c r="D7" s="24">
        <f t="shared" si="0"/>
        <v>0</v>
      </c>
      <c r="E7" s="24">
        <f t="shared" si="0"/>
        <v>2.0833333333333332E-2</v>
      </c>
    </row>
    <row r="8" spans="1:6" x14ac:dyDescent="0.25">
      <c r="A8" t="str">
        <f>'E-Tools Availability'!A12</f>
        <v>Open Calendar</v>
      </c>
      <c r="B8">
        <v>0</v>
      </c>
      <c r="C8">
        <v>1.2833330000000001</v>
      </c>
      <c r="D8" s="24">
        <f t="shared" si="0"/>
        <v>0</v>
      </c>
      <c r="E8" s="24">
        <f t="shared" si="0"/>
        <v>5.3472208333333333E-2</v>
      </c>
    </row>
    <row r="12" spans="1:6" x14ac:dyDescent="0.25">
      <c r="B12" t="s">
        <v>20</v>
      </c>
      <c r="C12" t="s">
        <v>21</v>
      </c>
      <c r="D12" t="s">
        <v>22</v>
      </c>
      <c r="E12" t="s">
        <v>23</v>
      </c>
    </row>
    <row r="13" spans="1:6" x14ac:dyDescent="0.25">
      <c r="A13" t="str">
        <f>'E-Tools Availability'!D4</f>
        <v>March</v>
      </c>
      <c r="B13">
        <v>1522</v>
      </c>
      <c r="C13">
        <v>0</v>
      </c>
      <c r="D13">
        <v>38</v>
      </c>
      <c r="E13" s="21">
        <v>5</v>
      </c>
    </row>
    <row r="14" spans="1:6" x14ac:dyDescent="0.25">
      <c r="A14" t="str">
        <f>'E-Tools Availability'!E4</f>
        <v>April</v>
      </c>
      <c r="B14">
        <v>1253</v>
      </c>
      <c r="C14">
        <v>0</v>
      </c>
      <c r="D14">
        <v>28</v>
      </c>
      <c r="E14">
        <v>5</v>
      </c>
    </row>
  </sheetData>
  <sheetProtection algorithmName="SHA-512" hashValue="rgNwu9AolGJ1hjkZhnnqYQUHy9/7PA3FJvAIxKWC84ch5k3ANwMR4+BlT2IYGetPI9wSqLDsuwgon1TX31HZwA==" saltValue="HNqFKpzQZV3ZRv1kjLy8yQ==" spinCount="100000" sheet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E-Tools Availability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MOTTIAT Christophe (CWS/PMM)</dc:creator>
  <cp:lastModifiedBy>STEYAERT Jurgen (CWS/SPS)</cp:lastModifiedBy>
  <cp:lastPrinted>2012-07-23T16:19:20Z</cp:lastPrinted>
  <dcterms:created xsi:type="dcterms:W3CDTF">2012-03-26T10:10:07Z</dcterms:created>
  <dcterms:modified xsi:type="dcterms:W3CDTF">2018-05-23T10:57:05Z</dcterms:modified>
</cp:coreProperties>
</file>